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7740" windowHeight="6600" activeTab="0"/>
  </bookViews>
  <sheets>
    <sheet name="AVIOARROZJULIO08" sheetId="1" r:id="rId1"/>
    <sheet name="AVÍOMAÍZJULIO2008" sheetId="2" r:id="rId2"/>
    <sheet name="AVÍOFRIJOLJULIO2008" sheetId="3" r:id="rId3"/>
  </sheets>
  <definedNames/>
  <calcPr fullCalcOnLoad="1"/>
</workbook>
</file>

<file path=xl/sharedStrings.xml><?xml version="1.0" encoding="utf-8"?>
<sst xmlns="http://schemas.openxmlformats.org/spreadsheetml/2006/main" count="204" uniqueCount="87">
  <si>
    <t>MINISTERIO DE AGRICULTURA Y GANADERIA</t>
  </si>
  <si>
    <t>Agencia de Servicios Agropecuarios de Turrialba</t>
  </si>
  <si>
    <t>Concepto</t>
  </si>
  <si>
    <t>Unidad</t>
  </si>
  <si>
    <t>Cantidad</t>
  </si>
  <si>
    <t xml:space="preserve">     Costo </t>
  </si>
  <si>
    <t>Costo total</t>
  </si>
  <si>
    <t>unitario</t>
  </si>
  <si>
    <t>(hectárea)</t>
  </si>
  <si>
    <t>1- LABORES:</t>
  </si>
  <si>
    <t>H/H</t>
  </si>
  <si>
    <t>2- INSUMOS:</t>
  </si>
  <si>
    <t>TOTAL</t>
  </si>
  <si>
    <t>Fertilización nitrogenada</t>
  </si>
  <si>
    <t>Kg</t>
  </si>
  <si>
    <t>Lt</t>
  </si>
  <si>
    <t>Telefax:  2556-0185</t>
  </si>
  <si>
    <r>
      <t>Cuadro 1. Costos de producción de frijol (</t>
    </r>
    <r>
      <rPr>
        <b/>
        <u val="single"/>
        <sz val="11"/>
        <rFont val="Arial"/>
        <family val="2"/>
      </rPr>
      <t>Phaseolus</t>
    </r>
    <r>
      <rPr>
        <b/>
        <sz val="11"/>
        <rFont val="Arial"/>
        <family val="2"/>
      </rPr>
      <t xml:space="preserve"> </t>
    </r>
    <r>
      <rPr>
        <b/>
        <u val="single"/>
        <sz val="11"/>
        <rFont val="Arial"/>
        <family val="2"/>
      </rPr>
      <t>vulgaris</t>
    </r>
    <r>
      <rPr>
        <b/>
        <sz val="11"/>
        <rFont val="Arial"/>
        <family val="2"/>
      </rPr>
      <t xml:space="preserve">). Avío por hectárea </t>
    </r>
  </si>
  <si>
    <t>Preparación de terreno:</t>
  </si>
  <si>
    <t>Aplicación de herbicida quemante</t>
  </si>
  <si>
    <t>Enmienda</t>
  </si>
  <si>
    <t>Fertilización y siembra manual (espeque)</t>
  </si>
  <si>
    <t>Aplicación de herbicida pre-emergente</t>
  </si>
  <si>
    <t>Control de plagas y enfermedades</t>
  </si>
  <si>
    <t>Arrancar y amontonar</t>
  </si>
  <si>
    <t>Aporrear, limpiar y asolear</t>
  </si>
  <si>
    <t>Escoger y ensacar</t>
  </si>
  <si>
    <t>Semilla certificada de frijol</t>
  </si>
  <si>
    <t>Fertilizante a la siembra 10-30-10</t>
  </si>
  <si>
    <t>Fertilizante foliar: 12-60-0</t>
  </si>
  <si>
    <t xml:space="preserve">                          Kresko</t>
  </si>
  <si>
    <t xml:space="preserve">                          Boro/Zinc</t>
  </si>
  <si>
    <t xml:space="preserve">                          pre-emergente (pendimethalin)</t>
  </si>
  <si>
    <t xml:space="preserve">                          estreptomicina + oxitetraciclina</t>
  </si>
  <si>
    <t xml:space="preserve">                          benomil</t>
  </si>
  <si>
    <t>Fungicidas:         mancozeb</t>
  </si>
  <si>
    <t xml:space="preserve">                          ISK</t>
  </si>
  <si>
    <t>Insecticidas:        acefato</t>
  </si>
  <si>
    <t>Coadyudante:      WK</t>
  </si>
  <si>
    <t xml:space="preserve">                         - Chapea</t>
  </si>
  <si>
    <t>Herbicidas:          quemante (paraquat)</t>
  </si>
  <si>
    <r>
      <t>Cuadro 1. Costos de producción de Maíz (</t>
    </r>
    <r>
      <rPr>
        <b/>
        <u val="single"/>
        <sz val="11"/>
        <rFont val="Arial"/>
        <family val="2"/>
      </rPr>
      <t>Zea</t>
    </r>
    <r>
      <rPr>
        <b/>
        <sz val="11"/>
        <rFont val="Arial"/>
        <family val="2"/>
      </rPr>
      <t xml:space="preserve"> </t>
    </r>
    <r>
      <rPr>
        <b/>
        <u val="single"/>
        <sz val="11"/>
        <rFont val="Arial"/>
        <family val="2"/>
      </rPr>
      <t>mays</t>
    </r>
    <r>
      <rPr>
        <b/>
        <sz val="11"/>
        <rFont val="Arial"/>
        <family val="2"/>
      </rPr>
      <t xml:space="preserve">). Avío por hectárea </t>
    </r>
  </si>
  <si>
    <t>Semilla certificada de maíz</t>
  </si>
  <si>
    <t>Doblaje del tallo</t>
  </si>
  <si>
    <t>Recolección de cosecha</t>
  </si>
  <si>
    <t xml:space="preserve">                         - Chapia</t>
  </si>
  <si>
    <t>Siembra manual (espeque)</t>
  </si>
  <si>
    <t xml:space="preserve">Primera fertilización </t>
  </si>
  <si>
    <t>Aplicación de herbicida glifosato</t>
  </si>
  <si>
    <t>Segunda fertilización</t>
  </si>
  <si>
    <t>Limpia y desmatona</t>
  </si>
  <si>
    <t>Cosecha</t>
  </si>
  <si>
    <t>Limpia y secado</t>
  </si>
  <si>
    <t>Tercera fertilización</t>
  </si>
  <si>
    <t>Herbicidas:          glifosato</t>
  </si>
  <si>
    <t xml:space="preserve">                          propanil</t>
  </si>
  <si>
    <t>Insecticidas:        piretroide</t>
  </si>
  <si>
    <t xml:space="preserve">                          fosforado</t>
  </si>
  <si>
    <t xml:space="preserve">                          Multiminerales</t>
  </si>
  <si>
    <t>Fertilizante:         10-30-10</t>
  </si>
  <si>
    <t xml:space="preserve">                          18-5-15-6-2</t>
  </si>
  <si>
    <t xml:space="preserve">                          Urea</t>
  </si>
  <si>
    <r>
      <t>Cuadro 1. Costos de producción de arroz (</t>
    </r>
    <r>
      <rPr>
        <b/>
        <u val="single"/>
        <sz val="11"/>
        <rFont val="Arial"/>
        <family val="2"/>
      </rPr>
      <t>Oryza</t>
    </r>
    <r>
      <rPr>
        <b/>
        <sz val="11"/>
        <rFont val="Arial"/>
        <family val="2"/>
      </rPr>
      <t xml:space="preserve"> </t>
    </r>
    <r>
      <rPr>
        <b/>
        <u val="single"/>
        <sz val="11"/>
        <rFont val="Arial"/>
        <family val="2"/>
      </rPr>
      <t>sativa</t>
    </r>
    <r>
      <rPr>
        <b/>
        <sz val="11"/>
        <rFont val="Arial"/>
        <family val="2"/>
      </rPr>
      <t>) para autoconsumo.</t>
    </r>
  </si>
  <si>
    <t>Semilla certificada de arroz</t>
  </si>
  <si>
    <t>Carbonato de Calcio</t>
  </si>
  <si>
    <t>Fertilizantes foliares: 12-60-0</t>
  </si>
  <si>
    <t xml:space="preserve">                               Kresko</t>
  </si>
  <si>
    <t xml:space="preserve">                               Boro/Zinc</t>
  </si>
  <si>
    <t>Coadyudante:           WK</t>
  </si>
  <si>
    <t>Fertilizante:              18-5-15-6-2</t>
  </si>
  <si>
    <t>Fertilizante:              10-30-10</t>
  </si>
  <si>
    <t xml:space="preserve">Control de plagas </t>
  </si>
  <si>
    <t xml:space="preserve">                          fenoxal</t>
  </si>
  <si>
    <t>Gl</t>
  </si>
  <si>
    <t>Un</t>
  </si>
  <si>
    <t>Hongos benéficos ( Beauveria bassiana,</t>
  </si>
  <si>
    <t>Metarrhizium anisopliae y Trichoderma sp.)</t>
  </si>
  <si>
    <t>Bomba de espalda manual</t>
  </si>
  <si>
    <t xml:space="preserve">                          deltametrina</t>
  </si>
  <si>
    <t>Insecticidas:             deltametrina</t>
  </si>
  <si>
    <t>Hongo benéfico (Metarrhizium anisopliae)</t>
  </si>
  <si>
    <t xml:space="preserve">                  Avío por hectárea. Julio, 2008</t>
  </si>
  <si>
    <t xml:space="preserve">                  Julio, 2008</t>
  </si>
  <si>
    <t>Herbicidas:     quemante (paraquat)</t>
  </si>
  <si>
    <t xml:space="preserve">                 atrazina (Gesaprim 900 W.P.)</t>
  </si>
  <si>
    <t xml:space="preserve">                 pendimethalin  (Prowl)</t>
  </si>
  <si>
    <t>FUENTE: ASA TURRIALBA, JULIO 2008.</t>
  </si>
</sst>
</file>

<file path=xl/styles.xml><?xml version="1.0" encoding="utf-8"?>
<styleSheet xmlns="http://schemas.openxmlformats.org/spreadsheetml/2006/main">
  <numFmts count="31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¢&quot;#,##0_);\(&quot;¢&quot;#,##0\)"/>
    <numFmt numFmtId="181" formatCode="&quot;¢&quot;#,##0_);[Red]\(&quot;¢&quot;#,##0\)"/>
    <numFmt numFmtId="182" formatCode="&quot;¢&quot;#,##0.00_);\(&quot;¢&quot;#,##0.00\)"/>
    <numFmt numFmtId="183" formatCode="&quot;¢&quot;#,##0.00_);[Red]\(&quot;¢&quot;#,##0.00\)"/>
    <numFmt numFmtId="184" formatCode="_(&quot;¢&quot;* #,##0_);_(&quot;¢&quot;* \(#,##0\);_(&quot;¢&quot;* &quot;-&quot;_);_(@_)"/>
    <numFmt numFmtId="185" formatCode="_(&quot;¢&quot;* #,##0.00_);_(&quot;¢&quot;* \(#,##0.00\);_(&quot;¢&quot;* &quot;-&quot;??_);_(@_)"/>
    <numFmt numFmtId="186" formatCode="#,##0.0"/>
  </numFmts>
  <fonts count="4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" fontId="6" fillId="0" borderId="10" xfId="0" applyNumberFormat="1" applyFont="1" applyBorder="1" applyAlignment="1">
      <alignment/>
    </xf>
    <xf numFmtId="4" fontId="6" fillId="33" borderId="11" xfId="0" applyNumberFormat="1" applyFont="1" applyFill="1" applyBorder="1" applyAlignment="1">
      <alignment horizontal="right"/>
    </xf>
    <xf numFmtId="4" fontId="6" fillId="0" borderId="11" xfId="0" applyNumberFormat="1" applyFont="1" applyBorder="1" applyAlignment="1">
      <alignment/>
    </xf>
    <xf numFmtId="0" fontId="6" fillId="33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3" fillId="0" borderId="12" xfId="0" applyFont="1" applyBorder="1" applyAlignment="1">
      <alignment/>
    </xf>
    <xf numFmtId="4" fontId="6" fillId="33" borderId="13" xfId="0" applyNumberFormat="1" applyFont="1" applyFill="1" applyBorder="1" applyAlignment="1">
      <alignment horizontal="right"/>
    </xf>
    <xf numFmtId="4" fontId="6" fillId="0" borderId="13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186" fontId="0" fillId="0" borderId="0" xfId="0" applyNumberFormat="1" applyBorder="1" applyAlignment="1">
      <alignment/>
    </xf>
    <xf numFmtId="4" fontId="0" fillId="0" borderId="0" xfId="0" applyNumberForma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34" borderId="14" xfId="0" applyFont="1" applyFill="1" applyBorder="1" applyAlignment="1">
      <alignment/>
    </xf>
    <xf numFmtId="0" fontId="3" fillId="34" borderId="14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34" borderId="12" xfId="0" applyFont="1" applyFill="1" applyBorder="1" applyAlignment="1">
      <alignment/>
    </xf>
    <xf numFmtId="0" fontId="3" fillId="34" borderId="12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186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right"/>
    </xf>
    <xf numFmtId="0" fontId="3" fillId="0" borderId="10" xfId="0" applyFont="1" applyFill="1" applyBorder="1" applyAlignment="1">
      <alignment/>
    </xf>
    <xf numFmtId="0" fontId="3" fillId="35" borderId="17" xfId="0" applyFont="1" applyFill="1" applyBorder="1" applyAlignment="1">
      <alignment/>
    </xf>
    <xf numFmtId="4" fontId="3" fillId="35" borderId="17" xfId="0" applyNumberFormat="1" applyFont="1" applyFill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horizontal="center"/>
    </xf>
    <xf numFmtId="186" fontId="3" fillId="0" borderId="18" xfId="0" applyNumberFormat="1" applyFont="1" applyBorder="1" applyAlignment="1">
      <alignment/>
    </xf>
    <xf numFmtId="4" fontId="3" fillId="0" borderId="18" xfId="0" applyNumberFormat="1" applyFont="1" applyBorder="1" applyAlignment="1">
      <alignment horizontal="right"/>
    </xf>
    <xf numFmtId="4" fontId="3" fillId="0" borderId="19" xfId="0" applyNumberFormat="1" applyFont="1" applyBorder="1" applyAlignment="1">
      <alignment/>
    </xf>
    <xf numFmtId="0" fontId="3" fillId="34" borderId="20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/>
    </xf>
    <xf numFmtId="4" fontId="3" fillId="0" borderId="11" xfId="0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186" fontId="3" fillId="0" borderId="12" xfId="0" applyNumberFormat="1" applyFont="1" applyBorder="1" applyAlignment="1">
      <alignment/>
    </xf>
    <xf numFmtId="4" fontId="3" fillId="0" borderId="12" xfId="0" applyNumberFormat="1" applyFont="1" applyBorder="1" applyAlignment="1">
      <alignment horizontal="right"/>
    </xf>
    <xf numFmtId="4" fontId="3" fillId="0" borderId="21" xfId="0" applyNumberFormat="1" applyFont="1" applyBorder="1" applyAlignment="1">
      <alignment/>
    </xf>
    <xf numFmtId="0" fontId="3" fillId="35" borderId="12" xfId="0" applyFont="1" applyFill="1" applyBorder="1" applyAlignment="1">
      <alignment/>
    </xf>
    <xf numFmtId="0" fontId="3" fillId="35" borderId="22" xfId="0" applyFont="1" applyFill="1" applyBorder="1" applyAlignment="1">
      <alignment/>
    </xf>
    <xf numFmtId="4" fontId="3" fillId="35" borderId="23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PageLayoutView="0" workbookViewId="0" topLeftCell="A1">
      <selection activeCell="A5" sqref="A5:E44"/>
    </sheetView>
  </sheetViews>
  <sheetFormatPr defaultColWidth="11.421875" defaultRowHeight="12.75"/>
  <cols>
    <col min="1" max="1" width="45.00390625" style="0" customWidth="1"/>
    <col min="2" max="2" width="9.8515625" style="0" customWidth="1"/>
    <col min="3" max="3" width="10.00390625" style="0" customWidth="1"/>
    <col min="4" max="4" width="10.7109375" style="0" customWidth="1"/>
  </cols>
  <sheetData>
    <row r="1" spans="1:2" ht="15.75">
      <c r="A1" s="1" t="s">
        <v>0</v>
      </c>
      <c r="B1" s="2"/>
    </row>
    <row r="2" spans="1:2" ht="15.75">
      <c r="A2" s="1" t="s">
        <v>1</v>
      </c>
      <c r="B2" s="2"/>
    </row>
    <row r="3" ht="12.75">
      <c r="A3" s="3" t="s">
        <v>16</v>
      </c>
    </row>
    <row r="5" ht="15">
      <c r="A5" s="4" t="s">
        <v>62</v>
      </c>
    </row>
    <row r="6" spans="1:5" ht="16.5" thickBot="1">
      <c r="A6" s="4" t="s">
        <v>81</v>
      </c>
      <c r="B6" s="4"/>
      <c r="C6" s="4"/>
      <c r="D6" s="4"/>
      <c r="E6" s="1"/>
    </row>
    <row r="7" spans="1:5" ht="12.75">
      <c r="A7" s="22" t="s">
        <v>2</v>
      </c>
      <c r="B7" s="23" t="s">
        <v>3</v>
      </c>
      <c r="C7" s="23" t="s">
        <v>4</v>
      </c>
      <c r="D7" s="22" t="s">
        <v>5</v>
      </c>
      <c r="E7" s="45" t="s">
        <v>6</v>
      </c>
    </row>
    <row r="8" spans="1:5" ht="13.5" thickBot="1">
      <c r="A8" s="25"/>
      <c r="B8" s="25"/>
      <c r="C8" s="25"/>
      <c r="D8" s="26" t="s">
        <v>7</v>
      </c>
      <c r="E8" s="46" t="s">
        <v>8</v>
      </c>
    </row>
    <row r="9" spans="1:5" ht="12.75">
      <c r="A9" s="11" t="s">
        <v>9</v>
      </c>
      <c r="B9" s="28"/>
      <c r="C9" s="9">
        <f>SUM(C10:C22)</f>
        <v>350</v>
      </c>
      <c r="D9" s="9"/>
      <c r="E9" s="9">
        <f>SUM(E10:E22)</f>
        <v>245000</v>
      </c>
    </row>
    <row r="10" spans="1:5" ht="12.75">
      <c r="A10" s="29" t="s">
        <v>18</v>
      </c>
      <c r="B10" s="30"/>
      <c r="C10" s="31"/>
      <c r="D10" s="32"/>
      <c r="E10" s="47"/>
    </row>
    <row r="11" spans="1:5" ht="12.75">
      <c r="A11" s="34" t="s">
        <v>45</v>
      </c>
      <c r="B11" s="30" t="s">
        <v>10</v>
      </c>
      <c r="C11" s="35">
        <v>64</v>
      </c>
      <c r="D11" s="32">
        <v>700</v>
      </c>
      <c r="E11" s="47">
        <f>C11*D11</f>
        <v>44800</v>
      </c>
    </row>
    <row r="12" spans="1:5" ht="12.75">
      <c r="A12" s="29" t="s">
        <v>20</v>
      </c>
      <c r="B12" s="30" t="s">
        <v>10</v>
      </c>
      <c r="C12" s="35">
        <v>10</v>
      </c>
      <c r="D12" s="32">
        <v>700</v>
      </c>
      <c r="E12" s="47">
        <f aca="true" t="shared" si="0" ref="E12:E22">C12*D12</f>
        <v>7000</v>
      </c>
    </row>
    <row r="13" spans="1:5" ht="12.75">
      <c r="A13" s="31" t="s">
        <v>48</v>
      </c>
      <c r="B13" s="30" t="s">
        <v>10</v>
      </c>
      <c r="C13" s="35">
        <v>16</v>
      </c>
      <c r="D13" s="32">
        <v>700</v>
      </c>
      <c r="E13" s="47">
        <f t="shared" si="0"/>
        <v>11200</v>
      </c>
    </row>
    <row r="14" spans="1:5" ht="12.75">
      <c r="A14" s="31" t="s">
        <v>46</v>
      </c>
      <c r="B14" s="30" t="s">
        <v>10</v>
      </c>
      <c r="C14" s="35">
        <v>64</v>
      </c>
      <c r="D14" s="32">
        <v>700</v>
      </c>
      <c r="E14" s="47">
        <f t="shared" si="0"/>
        <v>44800</v>
      </c>
    </row>
    <row r="15" spans="1:5" ht="12.75">
      <c r="A15" s="31" t="s">
        <v>47</v>
      </c>
      <c r="B15" s="30" t="s">
        <v>10</v>
      </c>
      <c r="C15" s="35">
        <v>12</v>
      </c>
      <c r="D15" s="32">
        <v>700</v>
      </c>
      <c r="E15" s="47">
        <f>C15*D15</f>
        <v>8400</v>
      </c>
    </row>
    <row r="16" spans="1:5" ht="12.75">
      <c r="A16" s="31" t="s">
        <v>22</v>
      </c>
      <c r="B16" s="30" t="s">
        <v>10</v>
      </c>
      <c r="C16" s="35">
        <v>16</v>
      </c>
      <c r="D16" s="32">
        <v>700</v>
      </c>
      <c r="E16" s="47">
        <f t="shared" si="0"/>
        <v>11200</v>
      </c>
    </row>
    <row r="17" spans="1:5" ht="12.75">
      <c r="A17" s="31" t="s">
        <v>50</v>
      </c>
      <c r="B17" s="30" t="s">
        <v>10</v>
      </c>
      <c r="C17" s="35">
        <v>32</v>
      </c>
      <c r="D17" s="32">
        <v>700</v>
      </c>
      <c r="E17" s="47">
        <f t="shared" si="0"/>
        <v>22400</v>
      </c>
    </row>
    <row r="18" spans="1:5" ht="12.75">
      <c r="A18" s="31" t="s">
        <v>49</v>
      </c>
      <c r="B18" s="30" t="s">
        <v>10</v>
      </c>
      <c r="C18" s="35">
        <v>8</v>
      </c>
      <c r="D18" s="32">
        <v>700</v>
      </c>
      <c r="E18" s="47">
        <f t="shared" si="0"/>
        <v>5600</v>
      </c>
    </row>
    <row r="19" spans="1:5" ht="12.75">
      <c r="A19" s="31" t="s">
        <v>23</v>
      </c>
      <c r="B19" s="30" t="s">
        <v>10</v>
      </c>
      <c r="C19" s="35">
        <v>24</v>
      </c>
      <c r="D19" s="32">
        <v>700</v>
      </c>
      <c r="E19" s="47">
        <f t="shared" si="0"/>
        <v>16800</v>
      </c>
    </row>
    <row r="20" spans="1:5" ht="12.75">
      <c r="A20" s="31" t="s">
        <v>53</v>
      </c>
      <c r="B20" s="30" t="s">
        <v>10</v>
      </c>
      <c r="C20" s="35">
        <v>8</v>
      </c>
      <c r="D20" s="32">
        <v>700</v>
      </c>
      <c r="E20" s="47">
        <f t="shared" si="0"/>
        <v>5600</v>
      </c>
    </row>
    <row r="21" spans="1:5" ht="12.75">
      <c r="A21" s="31" t="s">
        <v>51</v>
      </c>
      <c r="B21" s="30" t="s">
        <v>10</v>
      </c>
      <c r="C21" s="35">
        <v>64</v>
      </c>
      <c r="D21" s="32">
        <v>700</v>
      </c>
      <c r="E21" s="47">
        <f t="shared" si="0"/>
        <v>44800</v>
      </c>
    </row>
    <row r="22" spans="1:5" ht="12.75">
      <c r="A22" s="31" t="s">
        <v>52</v>
      </c>
      <c r="B22" s="30" t="s">
        <v>10</v>
      </c>
      <c r="C22" s="35">
        <v>32</v>
      </c>
      <c r="D22" s="32">
        <v>700</v>
      </c>
      <c r="E22" s="47">
        <f t="shared" si="0"/>
        <v>22400</v>
      </c>
    </row>
    <row r="23" spans="1:5" ht="12.75">
      <c r="A23" s="31"/>
      <c r="B23" s="30"/>
      <c r="C23" s="35"/>
      <c r="D23" s="33"/>
      <c r="E23" s="47"/>
    </row>
    <row r="24" spans="1:5" ht="12.75">
      <c r="A24" s="12" t="s">
        <v>11</v>
      </c>
      <c r="B24" s="30"/>
      <c r="C24" s="8"/>
      <c r="D24" s="15"/>
      <c r="E24" s="10">
        <f>SUM(E25:E41)</f>
        <v>429739.72</v>
      </c>
    </row>
    <row r="25" spans="1:5" ht="12.75">
      <c r="A25" s="31" t="s">
        <v>63</v>
      </c>
      <c r="B25" s="30" t="s">
        <v>14</v>
      </c>
      <c r="C25" s="35">
        <v>35</v>
      </c>
      <c r="D25" s="36">
        <v>1000</v>
      </c>
      <c r="E25" s="47">
        <f>C25*D25</f>
        <v>35000</v>
      </c>
    </row>
    <row r="26" spans="1:5" ht="12.75">
      <c r="A26" s="31" t="s">
        <v>64</v>
      </c>
      <c r="B26" s="30" t="s">
        <v>14</v>
      </c>
      <c r="C26" s="35">
        <v>1000</v>
      </c>
      <c r="D26" s="36">
        <v>24</v>
      </c>
      <c r="E26" s="47">
        <f>C26*D26</f>
        <v>24000</v>
      </c>
    </row>
    <row r="27" spans="1:5" ht="12.75">
      <c r="A27" s="31" t="s">
        <v>77</v>
      </c>
      <c r="B27" s="30" t="s">
        <v>74</v>
      </c>
      <c r="C27" s="35">
        <v>1</v>
      </c>
      <c r="D27" s="36">
        <v>32500</v>
      </c>
      <c r="E27" s="47">
        <f>C27*D27</f>
        <v>32500</v>
      </c>
    </row>
    <row r="28" spans="1:5" ht="12.75">
      <c r="A28" s="31" t="s">
        <v>59</v>
      </c>
      <c r="B28" s="30" t="s">
        <v>14</v>
      </c>
      <c r="C28" s="35">
        <v>92</v>
      </c>
      <c r="D28" s="36">
        <v>673.91</v>
      </c>
      <c r="E28" s="47">
        <f aca="true" t="shared" si="1" ref="E28:E41">C28*D28</f>
        <v>61999.719999999994</v>
      </c>
    </row>
    <row r="29" spans="1:5" ht="12.75">
      <c r="A29" s="31" t="s">
        <v>60</v>
      </c>
      <c r="B29" s="30" t="s">
        <v>14</v>
      </c>
      <c r="C29" s="35">
        <v>92</v>
      </c>
      <c r="D29" s="36">
        <v>424</v>
      </c>
      <c r="E29" s="47">
        <f t="shared" si="1"/>
        <v>39008</v>
      </c>
    </row>
    <row r="30" spans="1:5" ht="12.75">
      <c r="A30" s="31" t="s">
        <v>61</v>
      </c>
      <c r="B30" s="30" t="s">
        <v>14</v>
      </c>
      <c r="C30" s="35">
        <v>92</v>
      </c>
      <c r="D30" s="36">
        <v>511</v>
      </c>
      <c r="E30" s="47">
        <f t="shared" si="1"/>
        <v>47012</v>
      </c>
    </row>
    <row r="31" spans="1:5" ht="12.75">
      <c r="A31" s="31" t="s">
        <v>54</v>
      </c>
      <c r="B31" s="30" t="s">
        <v>15</v>
      </c>
      <c r="C31" s="35">
        <v>2</v>
      </c>
      <c r="D31" s="36">
        <v>6625</v>
      </c>
      <c r="E31" s="47">
        <f t="shared" si="1"/>
        <v>13250</v>
      </c>
    </row>
    <row r="32" spans="1:5" ht="12.75">
      <c r="A32" s="31" t="s">
        <v>32</v>
      </c>
      <c r="B32" s="30" t="s">
        <v>15</v>
      </c>
      <c r="C32" s="35">
        <v>2</v>
      </c>
      <c r="D32" s="36">
        <v>8600</v>
      </c>
      <c r="E32" s="47">
        <f t="shared" si="1"/>
        <v>17200</v>
      </c>
    </row>
    <row r="33" spans="1:5" ht="12.75">
      <c r="A33" s="31" t="s">
        <v>55</v>
      </c>
      <c r="B33" s="30" t="s">
        <v>15</v>
      </c>
      <c r="C33" s="35">
        <v>4</v>
      </c>
      <c r="D33" s="36">
        <v>7750</v>
      </c>
      <c r="E33" s="47">
        <f t="shared" si="1"/>
        <v>31000</v>
      </c>
    </row>
    <row r="34" spans="1:5" ht="12.75">
      <c r="A34" s="31" t="s">
        <v>72</v>
      </c>
      <c r="B34" s="30" t="s">
        <v>15</v>
      </c>
      <c r="C34" s="35">
        <v>1</v>
      </c>
      <c r="D34" s="36">
        <v>3800</v>
      </c>
      <c r="E34" s="47">
        <f t="shared" si="1"/>
        <v>3800</v>
      </c>
    </row>
    <row r="35" spans="1:5" ht="12.75">
      <c r="A35" s="31" t="s">
        <v>56</v>
      </c>
      <c r="B35" s="30" t="s">
        <v>15</v>
      </c>
      <c r="C35" s="35">
        <v>1</v>
      </c>
      <c r="D35" s="36">
        <v>19500</v>
      </c>
      <c r="E35" s="47">
        <f t="shared" si="1"/>
        <v>19500</v>
      </c>
    </row>
    <row r="36" spans="1:5" ht="12.75">
      <c r="A36" s="31" t="s">
        <v>57</v>
      </c>
      <c r="B36" s="30" t="s">
        <v>15</v>
      </c>
      <c r="C36" s="35">
        <v>1</v>
      </c>
      <c r="D36" s="36">
        <v>2750</v>
      </c>
      <c r="E36" s="47">
        <f t="shared" si="1"/>
        <v>2750</v>
      </c>
    </row>
    <row r="37" spans="1:5" ht="12.75">
      <c r="A37" s="31" t="s">
        <v>75</v>
      </c>
      <c r="B37" s="30"/>
      <c r="C37" s="35"/>
      <c r="D37" s="36"/>
      <c r="E37" s="47"/>
    </row>
    <row r="38" spans="1:5" ht="12.75">
      <c r="A38" s="31" t="s">
        <v>76</v>
      </c>
      <c r="B38" s="30" t="s">
        <v>73</v>
      </c>
      <c r="C38" s="35">
        <v>6</v>
      </c>
      <c r="D38" s="36">
        <v>12250</v>
      </c>
      <c r="E38" s="47">
        <f t="shared" si="1"/>
        <v>73500</v>
      </c>
    </row>
    <row r="39" spans="1:5" ht="12.75">
      <c r="A39" s="37" t="s">
        <v>29</v>
      </c>
      <c r="B39" s="30" t="s">
        <v>14</v>
      </c>
      <c r="C39" s="35">
        <v>3</v>
      </c>
      <c r="D39" s="36">
        <v>1250</v>
      </c>
      <c r="E39" s="47">
        <f t="shared" si="1"/>
        <v>3750</v>
      </c>
    </row>
    <row r="40" spans="1:5" ht="12.75">
      <c r="A40" s="37" t="s">
        <v>58</v>
      </c>
      <c r="B40" s="30" t="s">
        <v>15</v>
      </c>
      <c r="C40" s="35">
        <v>3</v>
      </c>
      <c r="D40" s="36">
        <v>6990</v>
      </c>
      <c r="E40" s="47">
        <f t="shared" si="1"/>
        <v>20970</v>
      </c>
    </row>
    <row r="41" spans="1:5" ht="12.75">
      <c r="A41" s="37" t="s">
        <v>38</v>
      </c>
      <c r="B41" s="30" t="s">
        <v>15</v>
      </c>
      <c r="C41" s="35">
        <v>2</v>
      </c>
      <c r="D41" s="36">
        <v>2250</v>
      </c>
      <c r="E41" s="47">
        <f t="shared" si="1"/>
        <v>4500</v>
      </c>
    </row>
    <row r="42" spans="1:5" ht="13.5" thickBot="1">
      <c r="A42" s="13"/>
      <c r="B42" s="48"/>
      <c r="C42" s="49"/>
      <c r="D42" s="50"/>
      <c r="E42" s="51"/>
    </row>
    <row r="43" spans="1:5" ht="13.5" thickBot="1">
      <c r="A43" s="52" t="s">
        <v>12</v>
      </c>
      <c r="B43" s="53"/>
      <c r="C43" s="53"/>
      <c r="D43" s="53"/>
      <c r="E43" s="54">
        <f>SUM(E9+E24)</f>
        <v>674739.72</v>
      </c>
    </row>
    <row r="44" ht="12.75">
      <c r="A44" s="37" t="s">
        <v>86</v>
      </c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1">
      <selection activeCell="A5" sqref="A5:E38"/>
    </sheetView>
  </sheetViews>
  <sheetFormatPr defaultColWidth="11.421875" defaultRowHeight="12.75"/>
  <cols>
    <col min="1" max="1" width="39.00390625" style="0" customWidth="1"/>
    <col min="2" max="2" width="7.8515625" style="0" customWidth="1"/>
    <col min="3" max="3" width="9.7109375" style="0" customWidth="1"/>
    <col min="4" max="4" width="12.00390625" style="0" customWidth="1"/>
    <col min="5" max="5" width="12.140625" style="0" customWidth="1"/>
  </cols>
  <sheetData>
    <row r="1" spans="1:2" ht="15.75">
      <c r="A1" s="1" t="s">
        <v>0</v>
      </c>
      <c r="B1" s="2"/>
    </row>
    <row r="2" spans="1:2" ht="15.75">
      <c r="A2" s="1" t="s">
        <v>1</v>
      </c>
      <c r="B2" s="2"/>
    </row>
    <row r="3" ht="12.75">
      <c r="A3" s="3" t="s">
        <v>16</v>
      </c>
    </row>
    <row r="5" ht="15">
      <c r="A5" s="4" t="s">
        <v>41</v>
      </c>
    </row>
    <row r="6" spans="1:5" ht="16.5" thickBot="1">
      <c r="A6" s="4" t="s">
        <v>82</v>
      </c>
      <c r="B6" s="4"/>
      <c r="C6" s="4"/>
      <c r="D6" s="4"/>
      <c r="E6" s="1"/>
    </row>
    <row r="7" spans="1:5" ht="12.75">
      <c r="A7" s="22" t="s">
        <v>2</v>
      </c>
      <c r="B7" s="23" t="s">
        <v>3</v>
      </c>
      <c r="C7" s="23" t="s">
        <v>4</v>
      </c>
      <c r="D7" s="22" t="s">
        <v>5</v>
      </c>
      <c r="E7" s="24" t="s">
        <v>6</v>
      </c>
    </row>
    <row r="8" spans="1:5" ht="13.5" thickBot="1">
      <c r="A8" s="25"/>
      <c r="B8" s="25"/>
      <c r="C8" s="25"/>
      <c r="D8" s="26" t="s">
        <v>7</v>
      </c>
      <c r="E8" s="27" t="s">
        <v>8</v>
      </c>
    </row>
    <row r="9" spans="1:5" ht="12.75">
      <c r="A9" s="11" t="s">
        <v>9</v>
      </c>
      <c r="B9" s="28"/>
      <c r="C9" s="14">
        <f>SUM(C10:C20)</f>
        <v>408</v>
      </c>
      <c r="D9" s="14"/>
      <c r="E9" s="14">
        <f>SUM(E10:E20)</f>
        <v>285600</v>
      </c>
    </row>
    <row r="10" spans="1:5" ht="12.75">
      <c r="A10" s="29" t="s">
        <v>18</v>
      </c>
      <c r="B10" s="30"/>
      <c r="C10" s="31"/>
      <c r="D10" s="32"/>
      <c r="E10" s="33"/>
    </row>
    <row r="11" spans="1:5" ht="12.75">
      <c r="A11" s="34" t="s">
        <v>39</v>
      </c>
      <c r="B11" s="30" t="s">
        <v>10</v>
      </c>
      <c r="C11" s="35">
        <v>64</v>
      </c>
      <c r="D11" s="32">
        <v>700</v>
      </c>
      <c r="E11" s="33">
        <f>C11*D11</f>
        <v>44800</v>
      </c>
    </row>
    <row r="12" spans="1:5" ht="12.75">
      <c r="A12" s="29" t="s">
        <v>20</v>
      </c>
      <c r="B12" s="30" t="s">
        <v>10</v>
      </c>
      <c r="C12" s="35">
        <v>10</v>
      </c>
      <c r="D12" s="32">
        <v>700</v>
      </c>
      <c r="E12" s="33">
        <f aca="true" t="shared" si="0" ref="E12:E20">C12*D12</f>
        <v>7000</v>
      </c>
    </row>
    <row r="13" spans="1:5" ht="12.75">
      <c r="A13" s="31" t="s">
        <v>19</v>
      </c>
      <c r="B13" s="30" t="s">
        <v>10</v>
      </c>
      <c r="C13" s="35">
        <v>16</v>
      </c>
      <c r="D13" s="32">
        <v>700</v>
      </c>
      <c r="E13" s="33">
        <f t="shared" si="0"/>
        <v>11200</v>
      </c>
    </row>
    <row r="14" spans="1:5" ht="12.75">
      <c r="A14" s="31" t="s">
        <v>21</v>
      </c>
      <c r="B14" s="30" t="s">
        <v>10</v>
      </c>
      <c r="C14" s="35">
        <v>64</v>
      </c>
      <c r="D14" s="32">
        <v>700</v>
      </c>
      <c r="E14" s="33">
        <f t="shared" si="0"/>
        <v>44800</v>
      </c>
    </row>
    <row r="15" spans="1:5" ht="12.75">
      <c r="A15" s="31" t="s">
        <v>22</v>
      </c>
      <c r="B15" s="30" t="s">
        <v>10</v>
      </c>
      <c r="C15" s="35">
        <v>16</v>
      </c>
      <c r="D15" s="32">
        <v>700</v>
      </c>
      <c r="E15" s="33">
        <f t="shared" si="0"/>
        <v>11200</v>
      </c>
    </row>
    <row r="16" spans="1:5" ht="12.75">
      <c r="A16" s="31" t="s">
        <v>71</v>
      </c>
      <c r="B16" s="30" t="s">
        <v>10</v>
      </c>
      <c r="C16" s="35">
        <v>48</v>
      </c>
      <c r="D16" s="32">
        <v>700</v>
      </c>
      <c r="E16" s="33">
        <f t="shared" si="0"/>
        <v>33600</v>
      </c>
    </row>
    <row r="17" spans="1:5" ht="12.75">
      <c r="A17" s="31" t="s">
        <v>19</v>
      </c>
      <c r="B17" s="30" t="s">
        <v>10</v>
      </c>
      <c r="C17" s="35">
        <v>32</v>
      </c>
      <c r="D17" s="32">
        <v>700</v>
      </c>
      <c r="E17" s="33">
        <f t="shared" si="0"/>
        <v>22400</v>
      </c>
    </row>
    <row r="18" spans="1:5" ht="12.75">
      <c r="A18" s="31" t="s">
        <v>13</v>
      </c>
      <c r="B18" s="30" t="s">
        <v>10</v>
      </c>
      <c r="C18" s="35">
        <v>16</v>
      </c>
      <c r="D18" s="32">
        <v>700</v>
      </c>
      <c r="E18" s="33">
        <f t="shared" si="0"/>
        <v>11200</v>
      </c>
    </row>
    <row r="19" spans="1:5" ht="12.75">
      <c r="A19" s="31" t="s">
        <v>43</v>
      </c>
      <c r="B19" s="30" t="s">
        <v>10</v>
      </c>
      <c r="C19" s="35">
        <v>32</v>
      </c>
      <c r="D19" s="32">
        <v>700</v>
      </c>
      <c r="E19" s="33">
        <f t="shared" si="0"/>
        <v>22400</v>
      </c>
    </row>
    <row r="20" spans="1:5" ht="12.75">
      <c r="A20" s="31" t="s">
        <v>44</v>
      </c>
      <c r="B20" s="30" t="s">
        <v>10</v>
      </c>
      <c r="C20" s="35">
        <v>110</v>
      </c>
      <c r="D20" s="32">
        <v>700</v>
      </c>
      <c r="E20" s="33">
        <f t="shared" si="0"/>
        <v>77000</v>
      </c>
    </row>
    <row r="21" spans="1:5" ht="12.75">
      <c r="A21" s="31"/>
      <c r="B21" s="30"/>
      <c r="C21" s="35"/>
      <c r="D21" s="32"/>
      <c r="E21" s="33"/>
    </row>
    <row r="22" spans="1:5" ht="12.75">
      <c r="A22" s="12" t="s">
        <v>11</v>
      </c>
      <c r="B22" s="30"/>
      <c r="C22" s="35"/>
      <c r="D22" s="8"/>
      <c r="E22" s="15">
        <f>SUM(E23:E35)</f>
        <v>357700.58</v>
      </c>
    </row>
    <row r="23" spans="1:5" ht="12.75">
      <c r="A23" s="31" t="s">
        <v>42</v>
      </c>
      <c r="B23" s="30" t="s">
        <v>14</v>
      </c>
      <c r="C23" s="35">
        <v>23</v>
      </c>
      <c r="D23" s="36">
        <v>2435</v>
      </c>
      <c r="E23" s="33">
        <f>C23*D23</f>
        <v>56005</v>
      </c>
    </row>
    <row r="24" spans="1:5" ht="12.75">
      <c r="A24" s="31" t="s">
        <v>64</v>
      </c>
      <c r="B24" s="30" t="s">
        <v>14</v>
      </c>
      <c r="C24" s="35">
        <v>1000</v>
      </c>
      <c r="D24" s="36">
        <v>24</v>
      </c>
      <c r="E24" s="33">
        <f>C24*D24</f>
        <v>24000</v>
      </c>
    </row>
    <row r="25" spans="1:5" ht="12.75">
      <c r="A25" s="31" t="s">
        <v>70</v>
      </c>
      <c r="B25" s="30" t="s">
        <v>14</v>
      </c>
      <c r="C25" s="35">
        <v>138</v>
      </c>
      <c r="D25" s="36">
        <v>673.91</v>
      </c>
      <c r="E25" s="33">
        <f>C25*D25</f>
        <v>92999.58</v>
      </c>
    </row>
    <row r="26" spans="1:5" ht="12.75">
      <c r="A26" s="31" t="s">
        <v>69</v>
      </c>
      <c r="B26" s="30" t="s">
        <v>14</v>
      </c>
      <c r="C26" s="35">
        <v>184</v>
      </c>
      <c r="D26" s="36">
        <v>424</v>
      </c>
      <c r="E26" s="33">
        <f>C26*D26</f>
        <v>78016</v>
      </c>
    </row>
    <row r="27" spans="1:5" ht="12.75">
      <c r="A27" s="31" t="s">
        <v>83</v>
      </c>
      <c r="B27" s="30" t="s">
        <v>15</v>
      </c>
      <c r="C27" s="35">
        <v>4</v>
      </c>
      <c r="D27" s="36">
        <v>3350</v>
      </c>
      <c r="E27" s="33">
        <f aca="true" t="shared" si="1" ref="E27:E35">C27*D27</f>
        <v>13400</v>
      </c>
    </row>
    <row r="28" spans="1:5" ht="12.75">
      <c r="A28" s="31" t="s">
        <v>84</v>
      </c>
      <c r="B28" s="30" t="s">
        <v>14</v>
      </c>
      <c r="C28" s="35">
        <v>2</v>
      </c>
      <c r="D28" s="36">
        <v>5390</v>
      </c>
      <c r="E28" s="33">
        <f t="shared" si="1"/>
        <v>10780</v>
      </c>
    </row>
    <row r="29" spans="1:5" ht="12.75">
      <c r="A29" s="31" t="s">
        <v>85</v>
      </c>
      <c r="B29" s="30" t="s">
        <v>15</v>
      </c>
      <c r="C29" s="35">
        <v>2</v>
      </c>
      <c r="D29" s="36">
        <v>9100</v>
      </c>
      <c r="E29" s="33">
        <f t="shared" si="1"/>
        <v>18200</v>
      </c>
    </row>
    <row r="30" spans="1:5" ht="12.75">
      <c r="A30" s="31" t="s">
        <v>79</v>
      </c>
      <c r="B30" s="30" t="s">
        <v>14</v>
      </c>
      <c r="C30" s="35">
        <v>1</v>
      </c>
      <c r="D30" s="36">
        <v>23750</v>
      </c>
      <c r="E30" s="33">
        <f t="shared" si="1"/>
        <v>23750</v>
      </c>
    </row>
    <row r="31" spans="1:5" ht="12.75">
      <c r="A31" s="31" t="s">
        <v>80</v>
      </c>
      <c r="B31" s="30" t="s">
        <v>73</v>
      </c>
      <c r="C31" s="35">
        <v>2</v>
      </c>
      <c r="D31" s="36">
        <v>12250</v>
      </c>
      <c r="E31" s="33">
        <f t="shared" si="1"/>
        <v>24500</v>
      </c>
    </row>
    <row r="32" spans="1:5" ht="12.75">
      <c r="A32" s="37" t="s">
        <v>65</v>
      </c>
      <c r="B32" s="30" t="s">
        <v>14</v>
      </c>
      <c r="C32" s="35">
        <v>3</v>
      </c>
      <c r="D32" s="36">
        <v>1250</v>
      </c>
      <c r="E32" s="33">
        <f t="shared" si="1"/>
        <v>3750</v>
      </c>
    </row>
    <row r="33" spans="1:5" ht="12.75">
      <c r="A33" s="37" t="s">
        <v>66</v>
      </c>
      <c r="B33" s="30" t="s">
        <v>14</v>
      </c>
      <c r="C33" s="35">
        <v>3</v>
      </c>
      <c r="D33" s="36">
        <v>1350</v>
      </c>
      <c r="E33" s="33">
        <f t="shared" si="1"/>
        <v>4050</v>
      </c>
    </row>
    <row r="34" spans="1:5" ht="12.75">
      <c r="A34" s="37" t="s">
        <v>67</v>
      </c>
      <c r="B34" s="30" t="s">
        <v>15</v>
      </c>
      <c r="C34" s="35">
        <v>1</v>
      </c>
      <c r="D34" s="36">
        <v>3750</v>
      </c>
      <c r="E34" s="33">
        <f t="shared" si="1"/>
        <v>3750</v>
      </c>
    </row>
    <row r="35" spans="1:5" ht="12.75">
      <c r="A35" s="37" t="s">
        <v>68</v>
      </c>
      <c r="B35" s="30" t="s">
        <v>15</v>
      </c>
      <c r="C35" s="35">
        <v>2</v>
      </c>
      <c r="D35" s="36">
        <v>2250</v>
      </c>
      <c r="E35" s="33">
        <f t="shared" si="1"/>
        <v>4500</v>
      </c>
    </row>
    <row r="36" spans="1:5" ht="12.75">
      <c r="A36" s="31"/>
      <c r="B36" s="30"/>
      <c r="C36" s="35"/>
      <c r="D36" s="36"/>
      <c r="E36" s="33"/>
    </row>
    <row r="37" spans="1:5" ht="12.75">
      <c r="A37" s="38" t="s">
        <v>12</v>
      </c>
      <c r="B37" s="38"/>
      <c r="C37" s="38"/>
      <c r="D37" s="38"/>
      <c r="E37" s="39">
        <f>SUM(E9+E22)</f>
        <v>643300.5800000001</v>
      </c>
    </row>
    <row r="38" ht="12.75">
      <c r="A38" s="37" t="s">
        <v>86</v>
      </c>
    </row>
    <row r="39" spans="1:4" ht="12.75">
      <c r="A39" s="16"/>
      <c r="B39" s="17"/>
      <c r="C39" s="18"/>
      <c r="D39" s="19"/>
    </row>
    <row r="40" spans="1:4" ht="12.75">
      <c r="A40" s="16"/>
      <c r="B40" s="17"/>
      <c r="C40" s="18"/>
      <c r="D40" s="19"/>
    </row>
    <row r="41" spans="1:4" ht="12.75">
      <c r="A41" s="16"/>
      <c r="B41" s="20"/>
      <c r="C41" s="18"/>
      <c r="D41" s="19"/>
    </row>
    <row r="42" spans="1:4" ht="12.75">
      <c r="A42" s="16"/>
      <c r="B42" s="20"/>
      <c r="C42" s="18"/>
      <c r="D42" s="19"/>
    </row>
    <row r="43" spans="1:4" ht="12.75">
      <c r="A43" s="16"/>
      <c r="B43" s="20"/>
      <c r="C43" s="18"/>
      <c r="D43" s="19"/>
    </row>
    <row r="44" spans="1:4" ht="12.75">
      <c r="A44" s="16"/>
      <c r="B44" s="20"/>
      <c r="C44" s="18"/>
      <c r="D44" s="19"/>
    </row>
    <row r="45" spans="1:4" ht="12.75">
      <c r="A45" s="21"/>
      <c r="B45" s="20"/>
      <c r="C45" s="18"/>
      <c r="D45" s="19"/>
    </row>
    <row r="46" spans="1:4" ht="12.75">
      <c r="A46" s="21"/>
      <c r="B46" s="20"/>
      <c r="C46" s="18"/>
      <c r="D46" s="19"/>
    </row>
    <row r="47" spans="1:4" ht="12.75">
      <c r="A47" s="21"/>
      <c r="B47" s="20"/>
      <c r="C47" s="18"/>
      <c r="D47" s="19"/>
    </row>
    <row r="48" spans="1:4" ht="12.75">
      <c r="A48" s="21"/>
      <c r="B48" s="20"/>
      <c r="C48" s="18"/>
      <c r="D48" s="19"/>
    </row>
    <row r="49" spans="1:4" ht="12.75">
      <c r="A49" s="21"/>
      <c r="B49" s="20"/>
      <c r="C49" s="18"/>
      <c r="D49" s="19"/>
    </row>
    <row r="50" spans="1:4" ht="12.75">
      <c r="A50" s="21"/>
      <c r="B50" s="20"/>
      <c r="C50" s="18"/>
      <c r="D50" s="19"/>
    </row>
    <row r="51" spans="1:4" ht="12.75">
      <c r="A51" s="21"/>
      <c r="B51" s="20"/>
      <c r="C51" s="18"/>
      <c r="D51" s="19"/>
    </row>
    <row r="52" spans="1:4" ht="12.75">
      <c r="A52" s="21"/>
      <c r="B52" s="20"/>
      <c r="C52" s="18"/>
      <c r="D52" s="19"/>
    </row>
    <row r="53" spans="1:4" ht="12.75">
      <c r="A53" s="6"/>
      <c r="B53" s="6"/>
      <c r="C53" s="6"/>
      <c r="D53" s="6"/>
    </row>
  </sheetData>
  <sheetProtection/>
  <printOptions/>
  <pageMargins left="0.75" right="0.75" top="1" bottom="1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2">
      <selection activeCell="G14" sqref="G14"/>
    </sheetView>
  </sheetViews>
  <sheetFormatPr defaultColWidth="11.421875" defaultRowHeight="12.75"/>
  <cols>
    <col min="1" max="1" width="42.00390625" style="0" customWidth="1"/>
    <col min="2" max="2" width="8.421875" style="0" customWidth="1"/>
    <col min="3" max="3" width="8.7109375" style="0" customWidth="1"/>
    <col min="4" max="4" width="10.421875" style="0" customWidth="1"/>
    <col min="5" max="5" width="12.140625" style="0" customWidth="1"/>
  </cols>
  <sheetData>
    <row r="1" spans="1:2" ht="15.75">
      <c r="A1" s="1" t="s">
        <v>0</v>
      </c>
      <c r="B1" s="2"/>
    </row>
    <row r="2" spans="1:2" ht="15.75">
      <c r="A2" s="1" t="s">
        <v>1</v>
      </c>
      <c r="B2" s="2"/>
    </row>
    <row r="3" ht="12.75">
      <c r="A3" s="3" t="s">
        <v>16</v>
      </c>
    </row>
    <row r="5" ht="15">
      <c r="A5" s="4" t="s">
        <v>17</v>
      </c>
    </row>
    <row r="6" spans="1:5" ht="16.5" thickBot="1">
      <c r="A6" s="4" t="s">
        <v>82</v>
      </c>
      <c r="B6" s="4"/>
      <c r="C6" s="4"/>
      <c r="D6" s="4"/>
      <c r="E6" s="1"/>
    </row>
    <row r="7" spans="1:6" ht="12.75">
      <c r="A7" s="22" t="s">
        <v>2</v>
      </c>
      <c r="B7" s="23" t="s">
        <v>3</v>
      </c>
      <c r="C7" s="23" t="s">
        <v>4</v>
      </c>
      <c r="D7" s="22" t="s">
        <v>5</v>
      </c>
      <c r="E7" s="24" t="s">
        <v>6</v>
      </c>
      <c r="F7" s="7"/>
    </row>
    <row r="8" spans="1:6" ht="13.5" thickBot="1">
      <c r="A8" s="25"/>
      <c r="B8" s="25"/>
      <c r="C8" s="25"/>
      <c r="D8" s="26" t="s">
        <v>7</v>
      </c>
      <c r="E8" s="27" t="s">
        <v>8</v>
      </c>
      <c r="F8" s="7"/>
    </row>
    <row r="9" spans="1:6" ht="12.75">
      <c r="A9" s="11" t="s">
        <v>9</v>
      </c>
      <c r="B9" s="28"/>
      <c r="C9" s="14">
        <f>SUM(C10:C20)</f>
        <v>428</v>
      </c>
      <c r="D9" s="14"/>
      <c r="E9" s="14">
        <f>SUM(E10:E20)</f>
        <v>299674</v>
      </c>
      <c r="F9" s="7"/>
    </row>
    <row r="10" spans="1:6" ht="12.75">
      <c r="A10" s="29" t="s">
        <v>18</v>
      </c>
      <c r="B10" s="30"/>
      <c r="C10" s="31"/>
      <c r="D10" s="32"/>
      <c r="E10" s="33"/>
      <c r="F10" s="7"/>
    </row>
    <row r="11" spans="1:6" ht="12.75">
      <c r="A11" s="34" t="s">
        <v>39</v>
      </c>
      <c r="B11" s="30" t="s">
        <v>10</v>
      </c>
      <c r="C11" s="35">
        <v>64</v>
      </c>
      <c r="D11" s="32">
        <v>700</v>
      </c>
      <c r="E11" s="33">
        <f>C11*D11</f>
        <v>44800</v>
      </c>
      <c r="F11" s="7"/>
    </row>
    <row r="12" spans="1:6" ht="12.75">
      <c r="A12" s="29" t="s">
        <v>20</v>
      </c>
      <c r="B12" s="30" t="s">
        <v>10</v>
      </c>
      <c r="C12" s="35">
        <v>10</v>
      </c>
      <c r="D12" s="32">
        <v>700</v>
      </c>
      <c r="E12" s="33">
        <f aca="true" t="shared" si="0" ref="E12:E20">C12*D12</f>
        <v>7000</v>
      </c>
      <c r="F12" s="7"/>
    </row>
    <row r="13" spans="1:6" ht="12.75">
      <c r="A13" s="31" t="s">
        <v>19</v>
      </c>
      <c r="B13" s="30" t="s">
        <v>10</v>
      </c>
      <c r="C13" s="35">
        <v>16</v>
      </c>
      <c r="D13" s="32">
        <v>700</v>
      </c>
      <c r="E13" s="33">
        <f t="shared" si="0"/>
        <v>11200</v>
      </c>
      <c r="F13" s="7"/>
    </row>
    <row r="14" spans="1:6" ht="12.75">
      <c r="A14" s="31" t="s">
        <v>47</v>
      </c>
      <c r="B14" s="30" t="s">
        <v>10</v>
      </c>
      <c r="C14" s="35">
        <v>64</v>
      </c>
      <c r="D14" s="32">
        <v>700</v>
      </c>
      <c r="E14" s="33">
        <f t="shared" si="0"/>
        <v>44800</v>
      </c>
      <c r="F14" s="7"/>
    </row>
    <row r="15" spans="1:6" ht="12.75">
      <c r="A15" s="31" t="s">
        <v>46</v>
      </c>
      <c r="B15" s="30" t="s">
        <v>10</v>
      </c>
      <c r="C15" s="35">
        <v>74</v>
      </c>
      <c r="D15" s="32">
        <v>701</v>
      </c>
      <c r="E15" s="33">
        <f>C15*D15</f>
        <v>51874</v>
      </c>
      <c r="F15" s="7"/>
    </row>
    <row r="16" spans="1:6" ht="12.75">
      <c r="A16" s="31" t="s">
        <v>22</v>
      </c>
      <c r="B16" s="30" t="s">
        <v>10</v>
      </c>
      <c r="C16" s="35">
        <v>16</v>
      </c>
      <c r="D16" s="32">
        <v>700</v>
      </c>
      <c r="E16" s="33">
        <f t="shared" si="0"/>
        <v>11200</v>
      </c>
      <c r="F16" s="7"/>
    </row>
    <row r="17" spans="1:6" ht="12.75">
      <c r="A17" s="31" t="s">
        <v>23</v>
      </c>
      <c r="B17" s="30" t="s">
        <v>10</v>
      </c>
      <c r="C17" s="35">
        <v>48</v>
      </c>
      <c r="D17" s="32">
        <v>700</v>
      </c>
      <c r="E17" s="33">
        <f t="shared" si="0"/>
        <v>33600</v>
      </c>
      <c r="F17" s="7"/>
    </row>
    <row r="18" spans="1:6" ht="12.75">
      <c r="A18" s="31" t="s">
        <v>24</v>
      </c>
      <c r="B18" s="30" t="s">
        <v>10</v>
      </c>
      <c r="C18" s="35">
        <v>64</v>
      </c>
      <c r="D18" s="32">
        <v>700</v>
      </c>
      <c r="E18" s="33">
        <f t="shared" si="0"/>
        <v>44800</v>
      </c>
      <c r="F18" s="7"/>
    </row>
    <row r="19" spans="1:6" ht="12.75">
      <c r="A19" s="31" t="s">
        <v>25</v>
      </c>
      <c r="B19" s="30" t="s">
        <v>10</v>
      </c>
      <c r="C19" s="35">
        <v>56</v>
      </c>
      <c r="D19" s="32">
        <v>700</v>
      </c>
      <c r="E19" s="33">
        <f t="shared" si="0"/>
        <v>39200</v>
      </c>
      <c r="F19" s="7"/>
    </row>
    <row r="20" spans="1:6" ht="12.75">
      <c r="A20" s="31" t="s">
        <v>26</v>
      </c>
      <c r="B20" s="30" t="s">
        <v>10</v>
      </c>
      <c r="C20" s="35">
        <v>16</v>
      </c>
      <c r="D20" s="32">
        <v>700</v>
      </c>
      <c r="E20" s="33">
        <f t="shared" si="0"/>
        <v>11200</v>
      </c>
      <c r="F20" s="7"/>
    </row>
    <row r="21" spans="1:6" ht="12.75">
      <c r="A21" s="12" t="s">
        <v>11</v>
      </c>
      <c r="B21" s="30"/>
      <c r="C21" s="35"/>
      <c r="D21" s="8"/>
      <c r="E21" s="15">
        <f>SUM(E22:E36)</f>
        <v>368699.3</v>
      </c>
      <c r="F21" s="7"/>
    </row>
    <row r="22" spans="1:6" ht="12.75">
      <c r="A22" s="31" t="s">
        <v>27</v>
      </c>
      <c r="B22" s="30" t="s">
        <v>14</v>
      </c>
      <c r="C22" s="35">
        <v>46</v>
      </c>
      <c r="D22" s="36">
        <v>1300</v>
      </c>
      <c r="E22" s="33">
        <f>C22*D22</f>
        <v>59800</v>
      </c>
      <c r="F22" s="7"/>
    </row>
    <row r="23" spans="1:6" ht="12.75">
      <c r="A23" s="31" t="s">
        <v>64</v>
      </c>
      <c r="B23" s="30" t="s">
        <v>14</v>
      </c>
      <c r="C23" s="35">
        <v>1000</v>
      </c>
      <c r="D23" s="36">
        <v>30</v>
      </c>
      <c r="E23" s="33">
        <f>C23*D23</f>
        <v>30000</v>
      </c>
      <c r="F23" s="7"/>
    </row>
    <row r="24" spans="1:6" ht="12.75">
      <c r="A24" s="31" t="s">
        <v>28</v>
      </c>
      <c r="B24" s="30" t="s">
        <v>14</v>
      </c>
      <c r="C24" s="35">
        <v>230</v>
      </c>
      <c r="D24" s="36">
        <v>673.91</v>
      </c>
      <c r="E24" s="33">
        <f aca="true" t="shared" si="1" ref="E24:E36">C24*D24</f>
        <v>154999.3</v>
      </c>
      <c r="F24" s="7"/>
    </row>
    <row r="25" spans="1:6" ht="12.75">
      <c r="A25" s="31" t="s">
        <v>40</v>
      </c>
      <c r="B25" s="30" t="s">
        <v>15</v>
      </c>
      <c r="C25" s="35">
        <v>2</v>
      </c>
      <c r="D25" s="36">
        <v>3350</v>
      </c>
      <c r="E25" s="33">
        <f t="shared" si="1"/>
        <v>6700</v>
      </c>
      <c r="F25" s="7"/>
    </row>
    <row r="26" spans="1:6" ht="12.75">
      <c r="A26" s="31" t="s">
        <v>32</v>
      </c>
      <c r="B26" s="30" t="s">
        <v>15</v>
      </c>
      <c r="C26" s="35">
        <v>2</v>
      </c>
      <c r="D26" s="36">
        <v>9100</v>
      </c>
      <c r="E26" s="33">
        <f t="shared" si="1"/>
        <v>18200</v>
      </c>
      <c r="F26" s="7"/>
    </row>
    <row r="27" spans="1:6" ht="12.75">
      <c r="A27" s="31" t="s">
        <v>37</v>
      </c>
      <c r="B27" s="30" t="s">
        <v>14</v>
      </c>
      <c r="C27" s="35">
        <v>1</v>
      </c>
      <c r="D27" s="36">
        <v>11500</v>
      </c>
      <c r="E27" s="33">
        <f t="shared" si="1"/>
        <v>11500</v>
      </c>
      <c r="F27" s="7"/>
    </row>
    <row r="28" spans="1:6" ht="12.75">
      <c r="A28" s="31" t="s">
        <v>78</v>
      </c>
      <c r="B28" s="30" t="s">
        <v>15</v>
      </c>
      <c r="C28" s="35">
        <v>1</v>
      </c>
      <c r="D28" s="36">
        <v>23750</v>
      </c>
      <c r="E28" s="33">
        <f t="shared" si="1"/>
        <v>23750</v>
      </c>
      <c r="F28" s="7"/>
    </row>
    <row r="29" spans="1:6" ht="12.75">
      <c r="A29" s="37" t="s">
        <v>36</v>
      </c>
      <c r="B29" s="30" t="s">
        <v>15</v>
      </c>
      <c r="C29" s="35">
        <v>1</v>
      </c>
      <c r="D29" s="36">
        <v>4000</v>
      </c>
      <c r="E29" s="33">
        <f t="shared" si="1"/>
        <v>4000</v>
      </c>
      <c r="F29" s="7"/>
    </row>
    <row r="30" spans="1:6" ht="12.75">
      <c r="A30" s="37" t="s">
        <v>35</v>
      </c>
      <c r="B30" s="30" t="s">
        <v>14</v>
      </c>
      <c r="C30" s="35">
        <v>4</v>
      </c>
      <c r="D30" s="36">
        <v>3950</v>
      </c>
      <c r="E30" s="33">
        <f t="shared" si="1"/>
        <v>15800</v>
      </c>
      <c r="F30" s="7"/>
    </row>
    <row r="31" spans="1:6" ht="12.75">
      <c r="A31" s="37" t="s">
        <v>34</v>
      </c>
      <c r="B31" s="30" t="s">
        <v>14</v>
      </c>
      <c r="C31" s="35">
        <v>1</v>
      </c>
      <c r="D31" s="36">
        <v>8900</v>
      </c>
      <c r="E31" s="33">
        <f t="shared" si="1"/>
        <v>8900</v>
      </c>
      <c r="F31" s="7"/>
    </row>
    <row r="32" spans="1:6" ht="12.75">
      <c r="A32" s="37" t="s">
        <v>33</v>
      </c>
      <c r="B32" s="30" t="s">
        <v>14</v>
      </c>
      <c r="C32" s="35">
        <v>1</v>
      </c>
      <c r="D32" s="36">
        <v>19000</v>
      </c>
      <c r="E32" s="33">
        <f t="shared" si="1"/>
        <v>19000</v>
      </c>
      <c r="F32" s="7"/>
    </row>
    <row r="33" spans="1:6" ht="12.75">
      <c r="A33" s="37" t="s">
        <v>29</v>
      </c>
      <c r="B33" s="30" t="s">
        <v>14</v>
      </c>
      <c r="C33" s="35">
        <v>3</v>
      </c>
      <c r="D33" s="36">
        <v>1250</v>
      </c>
      <c r="E33" s="33">
        <f t="shared" si="1"/>
        <v>3750</v>
      </c>
      <c r="F33" s="7"/>
    </row>
    <row r="34" spans="1:6" ht="12.75">
      <c r="A34" s="37" t="s">
        <v>30</v>
      </c>
      <c r="B34" s="30" t="s">
        <v>14</v>
      </c>
      <c r="C34" s="35">
        <v>3</v>
      </c>
      <c r="D34" s="36">
        <v>1350</v>
      </c>
      <c r="E34" s="33">
        <f t="shared" si="1"/>
        <v>4050</v>
      </c>
      <c r="F34" s="7"/>
    </row>
    <row r="35" spans="1:6" ht="12.75">
      <c r="A35" s="37" t="s">
        <v>31</v>
      </c>
      <c r="B35" s="30" t="s">
        <v>15</v>
      </c>
      <c r="C35" s="35">
        <v>1</v>
      </c>
      <c r="D35" s="36">
        <v>3750</v>
      </c>
      <c r="E35" s="33">
        <f t="shared" si="1"/>
        <v>3750</v>
      </c>
      <c r="F35" s="7"/>
    </row>
    <row r="36" spans="1:6" ht="12.75">
      <c r="A36" s="37" t="s">
        <v>38</v>
      </c>
      <c r="B36" s="30" t="s">
        <v>15</v>
      </c>
      <c r="C36" s="35">
        <v>2</v>
      </c>
      <c r="D36" s="36">
        <v>2250</v>
      </c>
      <c r="E36" s="33">
        <f t="shared" si="1"/>
        <v>4500</v>
      </c>
      <c r="F36" s="7"/>
    </row>
    <row r="37" spans="1:6" ht="12.75">
      <c r="A37" s="40"/>
      <c r="B37" s="41"/>
      <c r="C37" s="42"/>
      <c r="D37" s="43"/>
      <c r="E37" s="44"/>
      <c r="F37" s="7"/>
    </row>
    <row r="38" spans="1:6" ht="12.75">
      <c r="A38" s="38" t="s">
        <v>12</v>
      </c>
      <c r="B38" s="38"/>
      <c r="C38" s="38"/>
      <c r="D38" s="38"/>
      <c r="E38" s="39">
        <f>SUM(E9+E21)</f>
        <v>668373.3</v>
      </c>
      <c r="F38" s="7"/>
    </row>
    <row r="39" spans="1:2" ht="12.75">
      <c r="A39" s="37" t="s">
        <v>86</v>
      </c>
      <c r="B39" s="5"/>
    </row>
  </sheetData>
  <sheetProtection/>
  <printOptions/>
  <pageMargins left="0.7" right="0.7" top="0.75" bottom="0.75" header="0.3" footer="0.3"/>
  <pageSetup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Alfredo Arce</dc:creator>
  <cp:keywords/>
  <dc:description/>
  <cp:lastModifiedBy>mag</cp:lastModifiedBy>
  <cp:lastPrinted>2008-08-12T15:47:53Z</cp:lastPrinted>
  <dcterms:created xsi:type="dcterms:W3CDTF">2003-05-12T14:38:55Z</dcterms:created>
  <dcterms:modified xsi:type="dcterms:W3CDTF">2009-02-18T20:06:24Z</dcterms:modified>
  <cp:category/>
  <cp:version/>
  <cp:contentType/>
  <cp:contentStatus/>
</cp:coreProperties>
</file>